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AMÓWIENIA DO 30.000\2018 Zamówienia do 30.000 euro ZTM\na stronę www\ZTM.TA.0718.10.2018\"/>
    </mc:Choice>
  </mc:AlternateContent>
  <bookViews>
    <workbookView xWindow="0" yWindow="0" windowWidth="28755" windowHeight="12360"/>
  </bookViews>
  <sheets>
    <sheet name="ZTM Poznań - 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 s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 s="1"/>
  <c r="H47" i="1"/>
  <c r="H48" i="1"/>
  <c r="H50" i="1"/>
  <c r="H51" i="1" s="1"/>
  <c r="H3" i="1"/>
  <c r="H49" i="1" l="1"/>
  <c r="H44" i="1"/>
  <c r="H19" i="1"/>
  <c r="H9" i="1"/>
  <c r="H52" i="1" l="1"/>
  <c r="H53" i="1" s="1"/>
</calcChain>
</file>

<file path=xl/sharedStrings.xml><?xml version="1.0" encoding="utf-8"?>
<sst xmlns="http://schemas.openxmlformats.org/spreadsheetml/2006/main" count="167" uniqueCount="86">
  <si>
    <t>Lp.</t>
  </si>
  <si>
    <t>Dział</t>
  </si>
  <si>
    <t>Rodzaj przedmiotu zamówienia</t>
  </si>
  <si>
    <t>Format</t>
  </si>
  <si>
    <t>Liczba</t>
  </si>
  <si>
    <t>DK</t>
  </si>
  <si>
    <t>A5</t>
  </si>
  <si>
    <t>sztuk</t>
  </si>
  <si>
    <t>Ulotka 2, offset, papier offset 120g/m²,(2 strony) pełny kolor (4/4), uszlachetnienie: lakier dyspersyjny matowy 1/1</t>
  </si>
  <si>
    <t>Ulotka 3, offset, papier offset 120g/m², (2 strony) pełny kolor (4/4), uszlachetnienie: lakier dyspersyjny matowy 1/1 - format pocztówkowy</t>
  </si>
  <si>
    <t>A6</t>
  </si>
  <si>
    <t>Ulotka 4, format DL, offset, papier offset 120g/m², (2 strony) pełny kolor (4/4), uszlachetnienie: lakier dyspersyjny matowy 1/1</t>
  </si>
  <si>
    <t>DL</t>
  </si>
  <si>
    <t>Kartka świąteczna, papier offsetowy, kolor (4/4), gramatura papieru 280g/m², mat, składana do formatu 210 mm x 100 mm</t>
  </si>
  <si>
    <t>210 mm x 100 mm</t>
  </si>
  <si>
    <t>Plakat, papier kredowy matowy 130g/m², kolor (4/0)</t>
  </si>
  <si>
    <t>B1</t>
  </si>
  <si>
    <t>TA</t>
  </si>
  <si>
    <t>Ulotka 1, papier kredowy, 120g/m², pełny kolor (4/0)</t>
  </si>
  <si>
    <t>A3</t>
  </si>
  <si>
    <t>Ulotka 2, papier kredowy, 100g/m², pełny kolor (4/4), druk dwustronny</t>
  </si>
  <si>
    <t>A4</t>
  </si>
  <si>
    <t>Ulotka 3, papier offsetowy, 100g/m², pełny kolor (4/0), filtr UV</t>
  </si>
  <si>
    <t>Ulotka 4, papier kredowy, 100g/m², pełny kolor (4/4), druk dwustronny, falcowanie  w „U” (2 zgięcia)</t>
  </si>
  <si>
    <t>Ulotka 5, papier offsetowy, 100g/m², pełny kolor (4/0), filtr UV</t>
  </si>
  <si>
    <t>Ulotka 6, papier kredowy, 120g/m², pełny kolor (4/0), filtr UV</t>
  </si>
  <si>
    <t>A2</t>
  </si>
  <si>
    <t>Naklejka 1, folia samoprzylepna z klejem permanentnym, odporna na działanie warunków atmosferycznych (trwałość kleju min. 5 lat, odporność na temperatury w zakresie od  -20° do + 60°C), połysk, zabezpieczona filtrem UV, pełny kolor (4/0)</t>
  </si>
  <si>
    <t>Naklejka 2, folia samoprzylepna z klejem permanentnym, odporna na działanie warunków atmosferycznych, środków czyszczących oraz ścieranie mechaniczne (trwałość kleju min. 5 lat, odporność na temperatury w zakresie od  -20° do + 60°C), połysk, zabezpieczona filtrem UV, pełny kolor (4/0), zaokrąglone narożniki</t>
  </si>
  <si>
    <t xml:space="preserve">65 mm x 65 mm </t>
  </si>
  <si>
    <t xml:space="preserve">TA </t>
  </si>
  <si>
    <t>Naklejka 3, folia samoprzylepna z klejem permanentnym, odporna na działanie warunków atmosferycznych, środków czyszczących oraz ścieranie mechaniczne (trwałość kleju min. 5 lat, odporność na temperatury w zakresie od  -20° do + 60°C), połysk, zabezpieczona filtrem UV, pełny kolor (4/0), zaokrąglone narożniki</t>
  </si>
  <si>
    <t xml:space="preserve">65 mm x 130 mm </t>
  </si>
  <si>
    <t>CardCarier - ulotka informacyjna do kart PEKA na okaziciela, papier offsetowy, druk dwustronny, pełen kolor (4/4), gramatura papieru 100g/m²</t>
  </si>
  <si>
    <t>SW</t>
  </si>
  <si>
    <t>Wniosek o wydanie karty PEKA - papier offsetowy, biały, o gramaturze 80g/m², druk dwustronny , nadruk czarny, (1/1)</t>
  </si>
  <si>
    <t>Wniosek o wydanie karty PEKA- papier offsetowy,biały, o gramaturze 80g/m²,druk dwustronny,nadruk czarny,(1/1) - w języku angielskim</t>
  </si>
  <si>
    <t>Potwierdzenie odbioru karty -  papier offsetowy, biały, o gramaturze 80g/m², druk jednostronny, klejony na lewej krawędzi, bloczek – 100 kartek papierowych, (1/0)</t>
  </si>
  <si>
    <t>150 mm x 45 mm</t>
  </si>
  <si>
    <t>bloczków</t>
  </si>
  <si>
    <t>Oświadczenie posiadacza karty PEKA do Biletu Metropolitalnego - papier offsetowy, biały, o gramaturze 80g/m², druk jednostronny, (1/0)</t>
  </si>
  <si>
    <t>Naklejka 1 - folia samoprzylepna z klejem permanentnym, odporna na działanie warunków atmosferycznych (trwałość kleju min. 5 lat, odporność na temperatury w zakresie od  -20° do + 60°C), połysk, zabezpieczona filtrem UV, kolor (4/0)</t>
  </si>
  <si>
    <t>Naklejka 2 - folia samoprzylepna z klejem permanentnym, odporna na działanie warunków atmosferycznych (trwałość kleju min. 5 lat, odporność na temperatury w zakresie od  -20° do + 60°C), połysk, zabezpieczona filtrem UV, kolor (4/0)</t>
  </si>
  <si>
    <t>Naklejka 3 - folia samoprzylepna z klejem permanentnym, odporna na działanie warunków atmosferycznych (trwałość kleju min. 5 lat, odporność na temperatury w zakresie od  -20° do + 60°C), połysk, zabezpieczona filtrem UV, kolor (4/0)</t>
  </si>
  <si>
    <t>Wizytówka dwustronna - druk: (2/2), Papier biały: Conqueror Biały 320 g/m², Docięcie do formatu (prostokąt), 85 mm x 55 mm</t>
  </si>
  <si>
    <t>85 mm x 55 mm</t>
  </si>
  <si>
    <t>Plakat - mapki komunikacyjne POK Kaponiera, 
papier kredowy matowy 130g/m², kolor (4/0)</t>
  </si>
  <si>
    <t>102 cm x 120 cm</t>
  </si>
  <si>
    <t>102 cm x 140 cm</t>
  </si>
  <si>
    <t>57 cm x 15 cm</t>
  </si>
  <si>
    <t>71 cm x 15 cm</t>
  </si>
  <si>
    <t>90 cm x 15 cm</t>
  </si>
  <si>
    <t>120 cm x 15 cm</t>
  </si>
  <si>
    <t>123 cm x 15 cm</t>
  </si>
  <si>
    <t>147 cm x 15 cm</t>
  </si>
  <si>
    <t>164 cm x 15 cm</t>
  </si>
  <si>
    <t>185 cm x 12 cm</t>
  </si>
  <si>
    <t>188 cm x 15 cm</t>
  </si>
  <si>
    <t>204 cm x 15 cm</t>
  </si>
  <si>
    <t>245 cm x 15 cm</t>
  </si>
  <si>
    <t>SO</t>
  </si>
  <si>
    <t>Listownik firmowy - pełen kolor (4/0), gramatura papieru 100g/m²</t>
  </si>
  <si>
    <t>SK</t>
  </si>
  <si>
    <t>Karta pracy kontrolerów biletów - papier offsetowy, biały, o gramaturze 80g/m², druk dwustronny, nadruk czarny, (1/1)</t>
  </si>
  <si>
    <t>Raport pracy kontrolera - papier offsetowy, biały, o gramaturze 80g/m², druk dwustronny, nadruk czarny, (1/1)</t>
  </si>
  <si>
    <t>EW</t>
  </si>
  <si>
    <t>Koperta biała z nadrukiem - Koperty C6/C5 NK 114x229, okno prawe OKP 45x90 zaklejana na mokro, (4/0)</t>
  </si>
  <si>
    <t>114 mm x 229 mm</t>
  </si>
  <si>
    <r>
      <t xml:space="preserve">Ulotka 1, papier offset 120g/m², </t>
    </r>
    <r>
      <rPr>
        <u/>
        <sz val="10"/>
        <color rgb="FF000000"/>
        <rFont val="Calibri"/>
        <family val="2"/>
        <charset val="238"/>
        <scheme val="minor"/>
      </rPr>
      <t>(4 strony)</t>
    </r>
    <r>
      <rPr>
        <sz val="10"/>
        <color rgb="FF000000"/>
        <rFont val="Calibri"/>
        <family val="2"/>
        <charset val="238"/>
        <scheme val="minor"/>
      </rPr>
      <t xml:space="preserve"> pełny kolor (4/4), uszlachetnienie: lakier dyspersyjny matowy 1/1, falcowanie, A4 składana do A5</t>
    </r>
  </si>
  <si>
    <r>
      <t xml:space="preserve">Naklejka na szybę - folia samoprzylepna, odporna na działanie warunków atmosferycznych (trwałość kleju min. 5 lat, odporność na temperatury w zakresie od  -20° do + 60°C), mat, zabezpieczona filtrem UV, kolor (4/0) - </t>
    </r>
    <r>
      <rPr>
        <b/>
        <sz val="10"/>
        <color rgb="FF000000"/>
        <rFont val="Calibri"/>
        <family val="2"/>
        <charset val="238"/>
        <scheme val="minor"/>
      </rPr>
      <t>napisy na przezroczystym tle</t>
    </r>
    <r>
      <rPr>
        <sz val="10"/>
        <color rgb="FF000000"/>
        <rFont val="Calibri"/>
        <family val="2"/>
        <charset val="238"/>
        <scheme val="minor"/>
      </rPr>
      <t>.</t>
    </r>
  </si>
  <si>
    <t>Suma DK:</t>
  </si>
  <si>
    <t>Suma TA:</t>
  </si>
  <si>
    <t>Suma RT:</t>
  </si>
  <si>
    <t>RT</t>
  </si>
  <si>
    <t>Suma SW:</t>
  </si>
  <si>
    <t>Suma SO:</t>
  </si>
  <si>
    <t>Suma SK:</t>
  </si>
  <si>
    <t>Suma EW:</t>
  </si>
  <si>
    <t>RAZEM 
zł netto:</t>
  </si>
  <si>
    <t>RAZEM 
zł brutto:</t>
  </si>
  <si>
    <t>Cena netto za sztukę
[zł]</t>
  </si>
  <si>
    <t>J.m.</t>
  </si>
  <si>
    <t>Wartość netto
[zł]</t>
  </si>
  <si>
    <r>
      <t xml:space="preserve">Naklejka na szybę - folia samoprzylepna, odporna na działanie warunków atmosferycznych (trwałość kleju min. 5 lat, odporność na temperatury w zakresie od  -20° do + 60°C), mat, zabezpieczona filtrem UV, kolor (4/0), </t>
    </r>
    <r>
      <rPr>
        <b/>
        <sz val="10"/>
        <color rgb="FF000000"/>
        <rFont val="Calibri"/>
        <family val="2"/>
        <charset val="238"/>
        <scheme val="minor"/>
      </rPr>
      <t>napis na
nieprzezroczystym tle.</t>
    </r>
  </si>
  <si>
    <t>ZTM.TA.0718.10.2018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</si>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</sst>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0" fillId="4" borderId="15" xfId="0" applyNumberForma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0" fillId="5" borderId="9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1" fillId="0" borderId="0" xfId="0" applyFont="1" applyFill="1" applyBorder="1"/>
    <xf numFmtId="4" fontId="0" fillId="4" borderId="19" xfId="0" applyNumberFormat="1" applyFill="1" applyBorder="1" applyAlignment="1">
      <alignment horizontal="center" vertical="center"/>
    </xf>
    <xf numFmtId="4" fontId="1" fillId="4" borderId="20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/>
    <xf numFmtId="4" fontId="1" fillId="5" borderId="6" xfId="0" applyNumberFormat="1" applyFont="1" applyFill="1" applyBorder="1"/>
    <xf numFmtId="0" fontId="1" fillId="2" borderId="14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8" xfId="0" applyNumberFormat="1" applyFill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horizontal="center" vertical="center"/>
      <protection locked="0"/>
    </xf>
    <xf numFmtId="0" fontId="2" fillId="5" borderId="8" xfId="1" applyFont="1" applyFill="1" applyBorder="1" applyAlignment="1" applyProtection="1">
      <alignment horizontal="center" vertical="center"/>
    </xf>
    <xf numFmtId="49" fontId="4" fillId="5" borderId="8" xfId="1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 applyProtection="1">
      <alignment horizontal="right" vertical="center" wrapText="1"/>
    </xf>
    <xf numFmtId="0" fontId="2" fillId="5" borderId="11" xfId="1" applyFont="1" applyFill="1" applyBorder="1" applyAlignment="1" applyProtection="1">
      <alignment horizontal="center" vertical="center"/>
    </xf>
    <xf numFmtId="49" fontId="2" fillId="5" borderId="11" xfId="1" applyNumberFormat="1" applyFont="1" applyFill="1" applyBorder="1" applyAlignment="1" applyProtection="1">
      <alignment horizontal="center" vertical="center" wrapText="1"/>
    </xf>
    <xf numFmtId="3" fontId="4" fillId="5" borderId="11" xfId="1" applyNumberFormat="1" applyFont="1" applyFill="1" applyBorder="1" applyAlignment="1" applyProtection="1">
      <alignment horizontal="right" vertical="center" wrapText="1"/>
    </xf>
    <xf numFmtId="0" fontId="2" fillId="5" borderId="11" xfId="1" applyFont="1" applyFill="1" applyBorder="1" applyAlignment="1" applyProtection="1">
      <alignment horizontal="center" vertical="center" wrapText="1"/>
    </xf>
    <xf numFmtId="0" fontId="4" fillId="5" borderId="11" xfId="1" applyFont="1" applyFill="1" applyBorder="1" applyAlignment="1" applyProtection="1">
      <alignment horizontal="right" vertical="center" wrapText="1"/>
    </xf>
    <xf numFmtId="0" fontId="2" fillId="5" borderId="13" xfId="1" applyFont="1" applyFill="1" applyBorder="1" applyAlignment="1" applyProtection="1">
      <alignment horizontal="center" vertical="center"/>
    </xf>
    <xf numFmtId="49" fontId="2" fillId="5" borderId="13" xfId="1" applyNumberFormat="1" applyFont="1" applyFill="1" applyBorder="1" applyAlignment="1" applyProtection="1">
      <alignment horizontal="center" vertical="center" wrapText="1"/>
    </xf>
    <xf numFmtId="0" fontId="4" fillId="5" borderId="13" xfId="1" applyFont="1" applyFill="1" applyBorder="1" applyAlignment="1" applyProtection="1">
      <alignment horizontal="right" vertical="center" wrapText="1"/>
    </xf>
    <xf numFmtId="0" fontId="2" fillId="5" borderId="8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 wrapText="1"/>
    </xf>
    <xf numFmtId="3" fontId="4" fillId="5" borderId="8" xfId="0" applyNumberFormat="1" applyFont="1" applyFill="1" applyBorder="1" applyAlignment="1" applyProtection="1">
      <alignment horizontal="right" vertical="center" wrapText="1"/>
    </xf>
    <xf numFmtId="0" fontId="2" fillId="5" borderId="11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3" fontId="4" fillId="5" borderId="11" xfId="0" applyNumberFormat="1" applyFont="1" applyFill="1" applyBorder="1" applyAlignment="1" applyProtection="1">
      <alignment horizontal="right" vertical="center" wrapText="1"/>
    </xf>
    <xf numFmtId="0" fontId="4" fillId="5" borderId="11" xfId="0" applyFont="1" applyFill="1" applyBorder="1" applyAlignment="1" applyProtection="1">
      <alignment horizontal="right" vertical="center" wrapText="1"/>
    </xf>
    <xf numFmtId="0" fontId="2" fillId="5" borderId="13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</xf>
    <xf numFmtId="3" fontId="4" fillId="5" borderId="13" xfId="0" applyNumberFormat="1" applyFont="1" applyFill="1" applyBorder="1" applyAlignment="1" applyProtection="1">
      <alignment horizontal="right" vertical="center" wrapText="1"/>
    </xf>
    <xf numFmtId="0" fontId="2" fillId="5" borderId="18" xfId="0" applyFont="1" applyFill="1" applyBorder="1" applyAlignment="1" applyProtection="1">
      <alignment horizontal="center" vertical="center"/>
    </xf>
    <xf numFmtId="49" fontId="4" fillId="5" borderId="18" xfId="0" applyNumberFormat="1" applyFont="1" applyFill="1" applyBorder="1" applyAlignment="1" applyProtection="1">
      <alignment horizontal="center" vertical="center" wrapText="1"/>
    </xf>
    <xf numFmtId="3" fontId="2" fillId="5" borderId="18" xfId="0" applyNumberFormat="1" applyFont="1" applyFill="1" applyBorder="1" applyAlignment="1" applyProtection="1">
      <alignment horizontal="right" vertical="center"/>
    </xf>
    <xf numFmtId="49" fontId="4" fillId="5" borderId="11" xfId="1" applyNumberFormat="1" applyFont="1" applyFill="1" applyBorder="1" applyAlignment="1" applyProtection="1">
      <alignment horizontal="center" vertical="center" wrapText="1"/>
    </xf>
    <xf numFmtId="49" fontId="4" fillId="5" borderId="11" xfId="0" applyNumberFormat="1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49" fontId="2" fillId="5" borderId="11" xfId="0" applyNumberFormat="1" applyFont="1" applyFill="1" applyBorder="1" applyAlignment="1" applyProtection="1">
      <alignment horizontal="center" vertical="center" wrapText="1"/>
    </xf>
    <xf numFmtId="3" fontId="4" fillId="5" borderId="11" xfId="0" applyNumberFormat="1" applyFont="1" applyFill="1" applyBorder="1" applyAlignment="1" applyProtection="1">
      <alignment vertical="center" wrapText="1"/>
    </xf>
    <xf numFmtId="0" fontId="6" fillId="5" borderId="11" xfId="0" applyFont="1" applyFill="1" applyBorder="1" applyAlignment="1" applyProtection="1"/>
    <xf numFmtId="0" fontId="2" fillId="5" borderId="13" xfId="0" applyFont="1" applyFill="1" applyBorder="1" applyAlignment="1" applyProtection="1">
      <alignment horizontal="center" vertical="center" wrapText="1"/>
    </xf>
    <xf numFmtId="3" fontId="4" fillId="5" borderId="13" xfId="0" applyNumberFormat="1" applyFont="1" applyFill="1" applyBorder="1" applyAlignment="1" applyProtection="1">
      <alignment vertical="center" wrapText="1"/>
    </xf>
    <xf numFmtId="0" fontId="10" fillId="5" borderId="18" xfId="0" applyFont="1" applyFill="1" applyBorder="1" applyAlignment="1" applyProtection="1">
      <alignment horizontal="center" vertical="center"/>
    </xf>
    <xf numFmtId="49" fontId="2" fillId="5" borderId="18" xfId="0" applyNumberFormat="1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 wrapText="1"/>
    </xf>
    <xf numFmtId="3" fontId="2" fillId="5" borderId="18" xfId="0" applyNumberFormat="1" applyFont="1" applyFill="1" applyBorder="1" applyAlignment="1" applyProtection="1">
      <alignment horizontal="right" vertical="center" wrapText="1"/>
    </xf>
    <xf numFmtId="0" fontId="10" fillId="5" borderId="8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 wrapText="1"/>
    </xf>
    <xf numFmtId="3" fontId="2" fillId="5" borderId="8" xfId="0" applyNumberFormat="1" applyFont="1" applyFill="1" applyBorder="1" applyAlignment="1" applyProtection="1">
      <alignment horizontal="right" vertical="center" wrapText="1"/>
    </xf>
    <xf numFmtId="0" fontId="10" fillId="5" borderId="13" xfId="0" applyFont="1" applyFill="1" applyBorder="1" applyAlignment="1" applyProtection="1">
      <alignment horizontal="center" vertical="center"/>
    </xf>
    <xf numFmtId="49" fontId="2" fillId="5" borderId="13" xfId="0" applyNumberFormat="1" applyFont="1" applyFill="1" applyBorder="1" applyAlignment="1" applyProtection="1">
      <alignment horizontal="center" vertical="center" wrapText="1"/>
    </xf>
    <xf numFmtId="3" fontId="2" fillId="5" borderId="13" xfId="0" applyNumberFormat="1" applyFont="1" applyFill="1" applyBorder="1" applyAlignment="1" applyProtection="1">
      <alignment horizontal="right" vertical="center"/>
    </xf>
    <xf numFmtId="0" fontId="0" fillId="0" borderId="22" xfId="0" applyBorder="1" applyAlignment="1"/>
    <xf numFmtId="0" fontId="1" fillId="0" borderId="22" xfId="0" applyFont="1" applyBorder="1" applyAlignment="1"/>
    <xf numFmtId="0" fontId="1" fillId="0" borderId="22" xfId="0" applyFont="1" applyBorder="1" applyAlignment="1">
      <alignment horizontal="right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5" borderId="11" xfId="1" applyFont="1" applyFill="1" applyBorder="1" applyAlignment="1" applyProtection="1">
      <alignment horizontal="center" vertical="center"/>
    </xf>
    <xf numFmtId="0" fontId="2" fillId="5" borderId="13" xfId="1" applyFont="1" applyFill="1" applyBorder="1" applyAlignment="1" applyProtection="1">
      <alignment horizontal="center" vertical="center"/>
    </xf>
    <xf numFmtId="49" fontId="4" fillId="5" borderId="11" xfId="1" applyNumberFormat="1" applyFont="1" applyFill="1" applyBorder="1" applyAlignment="1" applyProtection="1">
      <alignment horizontal="center" vertical="center" wrapText="1"/>
    </xf>
    <xf numFmtId="49" fontId="4" fillId="5" borderId="13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>
      <pane ySplit="2" topLeftCell="A3" activePane="bottomLeft" state="frozen"/>
      <selection pane="bottomLeft" activeCell="G3" sqref="G3"/>
    </sheetView>
  </sheetViews>
  <sheetFormatPr defaultRowHeight="15" x14ac:dyDescent="0.25"/>
  <cols>
    <col min="1" max="1" width="3.5703125" bestFit="1" customWidth="1"/>
    <col min="2" max="2" width="5.28515625" bestFit="1" customWidth="1"/>
    <col min="3" max="3" width="69.28515625" customWidth="1"/>
    <col min="4" max="4" width="15.42578125" bestFit="1" customWidth="1"/>
    <col min="5" max="5" width="9.7109375" customWidth="1"/>
    <col min="6" max="6" width="8.28515625" bestFit="1" customWidth="1"/>
    <col min="7" max="7" width="11.140625" customWidth="1"/>
    <col min="8" max="8" width="19.85546875" customWidth="1"/>
  </cols>
  <sheetData>
    <row r="1" spans="1:17" ht="15.75" thickBot="1" x14ac:dyDescent="0.3">
      <c r="A1" s="89" t="s">
        <v>84</v>
      </c>
      <c r="B1" s="88"/>
      <c r="C1" s="88"/>
      <c r="D1" s="88"/>
      <c r="E1" s="88"/>
      <c r="F1" s="90" t="s">
        <v>85</v>
      </c>
      <c r="G1" s="90"/>
      <c r="H1" s="90"/>
    </row>
    <row r="2" spans="1:17" ht="54.75" customHeight="1" thickBot="1" x14ac:dyDescent="0.3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81</v>
      </c>
      <c r="G2" s="21" t="s">
        <v>80</v>
      </c>
      <c r="H2" s="22" t="s">
        <v>82</v>
      </c>
      <c r="I2" s="20"/>
      <c r="J2" s="12"/>
      <c r="K2" s="2"/>
      <c r="L2" s="2"/>
      <c r="M2" s="11"/>
      <c r="N2" s="12"/>
      <c r="O2" s="13"/>
      <c r="P2" s="13"/>
      <c r="Q2" s="10"/>
    </row>
    <row r="3" spans="1:17" ht="25.5" x14ac:dyDescent="0.25">
      <c r="A3" s="28">
        <v>1</v>
      </c>
      <c r="B3" s="45" t="s">
        <v>5</v>
      </c>
      <c r="C3" s="46" t="s">
        <v>68</v>
      </c>
      <c r="D3" s="45" t="s">
        <v>6</v>
      </c>
      <c r="E3" s="47">
        <v>30000</v>
      </c>
      <c r="F3" s="45" t="s">
        <v>7</v>
      </c>
      <c r="G3" s="42"/>
      <c r="H3" s="9">
        <f>E3*G3</f>
        <v>0</v>
      </c>
      <c r="I3" s="14"/>
      <c r="J3" s="14"/>
      <c r="K3" s="2"/>
      <c r="L3" s="2"/>
      <c r="M3" s="2"/>
      <c r="N3" s="2"/>
      <c r="O3" s="2"/>
      <c r="P3" s="2"/>
      <c r="Q3" s="10"/>
    </row>
    <row r="4" spans="1:17" ht="25.5" x14ac:dyDescent="0.25">
      <c r="A4" s="29">
        <v>2</v>
      </c>
      <c r="B4" s="48" t="s">
        <v>5</v>
      </c>
      <c r="C4" s="49" t="s">
        <v>8</v>
      </c>
      <c r="D4" s="48" t="s">
        <v>6</v>
      </c>
      <c r="E4" s="50">
        <v>20000</v>
      </c>
      <c r="F4" s="48" t="s">
        <v>7</v>
      </c>
      <c r="G4" s="43"/>
      <c r="H4" s="9">
        <f t="shared" ref="H4:H50" si="0">E4*G4</f>
        <v>0</v>
      </c>
      <c r="I4" s="14"/>
      <c r="J4" s="14"/>
      <c r="K4" s="2"/>
      <c r="L4" s="2"/>
      <c r="M4" s="2"/>
      <c r="N4" s="2"/>
      <c r="O4" s="2"/>
      <c r="P4" s="2"/>
      <c r="Q4" s="10"/>
    </row>
    <row r="5" spans="1:17" ht="25.5" x14ac:dyDescent="0.25">
      <c r="A5" s="29">
        <v>3</v>
      </c>
      <c r="B5" s="48" t="s">
        <v>5</v>
      </c>
      <c r="C5" s="49" t="s">
        <v>9</v>
      </c>
      <c r="D5" s="48" t="s">
        <v>10</v>
      </c>
      <c r="E5" s="50">
        <v>5000</v>
      </c>
      <c r="F5" s="48" t="s">
        <v>7</v>
      </c>
      <c r="G5" s="43"/>
      <c r="H5" s="9">
        <f t="shared" si="0"/>
        <v>0</v>
      </c>
      <c r="I5" s="14"/>
      <c r="J5" s="14"/>
      <c r="K5" s="2"/>
      <c r="L5" s="2"/>
      <c r="M5" s="2"/>
      <c r="N5" s="2"/>
      <c r="O5" s="2"/>
      <c r="P5" s="2"/>
      <c r="Q5" s="10"/>
    </row>
    <row r="6" spans="1:17" ht="25.5" x14ac:dyDescent="0.25">
      <c r="A6" s="29">
        <v>4</v>
      </c>
      <c r="B6" s="48" t="s">
        <v>5</v>
      </c>
      <c r="C6" s="49" t="s">
        <v>11</v>
      </c>
      <c r="D6" s="51" t="s">
        <v>12</v>
      </c>
      <c r="E6" s="50">
        <v>6000</v>
      </c>
      <c r="F6" s="48" t="s">
        <v>7</v>
      </c>
      <c r="G6" s="43"/>
      <c r="H6" s="9">
        <f t="shared" si="0"/>
        <v>0</v>
      </c>
      <c r="I6" s="14"/>
      <c r="J6" s="14"/>
      <c r="K6" s="2"/>
      <c r="L6" s="2"/>
      <c r="M6" s="2"/>
      <c r="N6" s="2"/>
      <c r="O6" s="2"/>
      <c r="P6" s="2"/>
      <c r="Q6" s="10"/>
    </row>
    <row r="7" spans="1:17" ht="25.5" x14ac:dyDescent="0.25">
      <c r="A7" s="29">
        <v>5</v>
      </c>
      <c r="B7" s="48" t="s">
        <v>5</v>
      </c>
      <c r="C7" s="49" t="s">
        <v>13</v>
      </c>
      <c r="D7" s="48" t="s">
        <v>14</v>
      </c>
      <c r="E7" s="52">
        <v>550</v>
      </c>
      <c r="F7" s="48" t="s">
        <v>7</v>
      </c>
      <c r="G7" s="43"/>
      <c r="H7" s="9">
        <f t="shared" si="0"/>
        <v>0</v>
      </c>
      <c r="I7" s="14"/>
      <c r="J7" s="14"/>
      <c r="K7" s="2"/>
      <c r="L7" s="2"/>
      <c r="M7" s="2"/>
      <c r="N7" s="2"/>
      <c r="O7" s="2"/>
      <c r="P7" s="2"/>
      <c r="Q7" s="10"/>
    </row>
    <row r="8" spans="1:17" ht="15.75" thickBot="1" x14ac:dyDescent="0.3">
      <c r="A8" s="30">
        <v>6</v>
      </c>
      <c r="B8" s="53" t="s">
        <v>5</v>
      </c>
      <c r="C8" s="54" t="s">
        <v>15</v>
      </c>
      <c r="D8" s="53" t="s">
        <v>16</v>
      </c>
      <c r="E8" s="55">
        <v>20</v>
      </c>
      <c r="F8" s="53" t="s">
        <v>7</v>
      </c>
      <c r="G8" s="44"/>
      <c r="H8" s="9">
        <f t="shared" si="0"/>
        <v>0</v>
      </c>
      <c r="I8" s="14"/>
      <c r="J8" s="14"/>
      <c r="K8" s="2"/>
      <c r="L8" s="2"/>
      <c r="M8" s="2"/>
      <c r="N8" s="2"/>
      <c r="O8" s="2"/>
      <c r="P8" s="2"/>
      <c r="Q8" s="10"/>
    </row>
    <row r="9" spans="1:17" ht="15.75" thickBot="1" x14ac:dyDescent="0.3">
      <c r="A9" s="31"/>
      <c r="B9" s="32"/>
      <c r="C9" s="33"/>
      <c r="D9" s="34"/>
      <c r="E9" s="35"/>
      <c r="F9" s="35"/>
      <c r="G9" s="7" t="s">
        <v>70</v>
      </c>
      <c r="H9" s="8">
        <f>SUM(H3:H8)</f>
        <v>0</v>
      </c>
      <c r="I9" s="15"/>
      <c r="J9" s="15"/>
      <c r="K9" s="2"/>
      <c r="L9" s="2"/>
      <c r="M9" s="2"/>
      <c r="N9" s="2"/>
      <c r="O9" s="17"/>
      <c r="P9" s="17"/>
      <c r="Q9" s="10"/>
    </row>
    <row r="10" spans="1:17" x14ac:dyDescent="0.25">
      <c r="A10" s="28">
        <v>7</v>
      </c>
      <c r="B10" s="56" t="s">
        <v>17</v>
      </c>
      <c r="C10" s="57" t="s">
        <v>18</v>
      </c>
      <c r="D10" s="57" t="s">
        <v>19</v>
      </c>
      <c r="E10" s="58">
        <v>20000</v>
      </c>
      <c r="F10" s="56" t="s">
        <v>7</v>
      </c>
      <c r="G10" s="42"/>
      <c r="H10" s="9">
        <f t="shared" si="0"/>
        <v>0</v>
      </c>
      <c r="I10" s="14"/>
      <c r="J10" s="14"/>
      <c r="K10" s="2"/>
      <c r="L10" s="2"/>
      <c r="M10" s="2"/>
      <c r="N10" s="2"/>
      <c r="O10" s="2"/>
      <c r="P10" s="2"/>
      <c r="Q10" s="10"/>
    </row>
    <row r="11" spans="1:17" x14ac:dyDescent="0.25">
      <c r="A11" s="29">
        <v>8</v>
      </c>
      <c r="B11" s="59" t="s">
        <v>17</v>
      </c>
      <c r="C11" s="60" t="s">
        <v>20</v>
      </c>
      <c r="D11" s="60" t="s">
        <v>21</v>
      </c>
      <c r="E11" s="61">
        <v>100000</v>
      </c>
      <c r="F11" s="59" t="s">
        <v>7</v>
      </c>
      <c r="G11" s="43"/>
      <c r="H11" s="9">
        <f t="shared" si="0"/>
        <v>0</v>
      </c>
      <c r="I11" s="14"/>
      <c r="J11" s="14"/>
      <c r="K11" s="2"/>
      <c r="L11" s="2"/>
      <c r="M11" s="2"/>
      <c r="N11" s="2"/>
      <c r="O11" s="2"/>
      <c r="P11" s="2"/>
      <c r="Q11" s="10"/>
    </row>
    <row r="12" spans="1:17" x14ac:dyDescent="0.25">
      <c r="A12" s="29">
        <v>9</v>
      </c>
      <c r="B12" s="59" t="s">
        <v>17</v>
      </c>
      <c r="C12" s="60" t="s">
        <v>22</v>
      </c>
      <c r="D12" s="60" t="s">
        <v>6</v>
      </c>
      <c r="E12" s="61">
        <v>25000</v>
      </c>
      <c r="F12" s="59" t="s">
        <v>7</v>
      </c>
      <c r="G12" s="43"/>
      <c r="H12" s="9">
        <f t="shared" si="0"/>
        <v>0</v>
      </c>
      <c r="I12" s="14"/>
      <c r="J12" s="14"/>
      <c r="K12" s="2"/>
      <c r="L12" s="2"/>
      <c r="M12" s="2"/>
      <c r="N12" s="2"/>
      <c r="O12" s="2"/>
      <c r="P12" s="2"/>
      <c r="Q12" s="10"/>
    </row>
    <row r="13" spans="1:17" ht="25.5" x14ac:dyDescent="0.25">
      <c r="A13" s="29">
        <v>10</v>
      </c>
      <c r="B13" s="59" t="s">
        <v>17</v>
      </c>
      <c r="C13" s="60" t="s">
        <v>23</v>
      </c>
      <c r="D13" s="60" t="s">
        <v>21</v>
      </c>
      <c r="E13" s="61">
        <v>10000</v>
      </c>
      <c r="F13" s="59" t="s">
        <v>7</v>
      </c>
      <c r="G13" s="43"/>
      <c r="H13" s="9">
        <f t="shared" si="0"/>
        <v>0</v>
      </c>
      <c r="I13" s="14"/>
      <c r="J13" s="14"/>
      <c r="K13" s="2"/>
      <c r="L13" s="2"/>
      <c r="M13" s="2"/>
      <c r="N13" s="2"/>
      <c r="O13" s="2"/>
      <c r="P13" s="2"/>
      <c r="Q13" s="10"/>
    </row>
    <row r="14" spans="1:17" x14ac:dyDescent="0.25">
      <c r="A14" s="29">
        <v>11</v>
      </c>
      <c r="B14" s="59" t="s">
        <v>17</v>
      </c>
      <c r="C14" s="60" t="s">
        <v>24</v>
      </c>
      <c r="D14" s="60" t="s">
        <v>21</v>
      </c>
      <c r="E14" s="61">
        <v>10000</v>
      </c>
      <c r="F14" s="59" t="s">
        <v>7</v>
      </c>
      <c r="G14" s="43"/>
      <c r="H14" s="9">
        <f t="shared" si="0"/>
        <v>0</v>
      </c>
      <c r="I14" s="14"/>
      <c r="J14" s="14"/>
      <c r="K14" s="2"/>
      <c r="L14" s="2"/>
      <c r="M14" s="2"/>
      <c r="N14" s="2"/>
      <c r="O14" s="2"/>
      <c r="P14" s="2"/>
      <c r="Q14" s="10"/>
    </row>
    <row r="15" spans="1:17" x14ac:dyDescent="0.25">
      <c r="A15" s="29">
        <v>12</v>
      </c>
      <c r="B15" s="59" t="s">
        <v>17</v>
      </c>
      <c r="C15" s="60" t="s">
        <v>25</v>
      </c>
      <c r="D15" s="60" t="s">
        <v>26</v>
      </c>
      <c r="E15" s="62">
        <v>500</v>
      </c>
      <c r="F15" s="59" t="s">
        <v>7</v>
      </c>
      <c r="G15" s="43"/>
      <c r="H15" s="9">
        <f t="shared" si="0"/>
        <v>0</v>
      </c>
      <c r="I15" s="14"/>
      <c r="J15" s="14"/>
      <c r="K15" s="2"/>
      <c r="L15" s="2"/>
      <c r="M15" s="2"/>
      <c r="N15" s="2"/>
      <c r="O15" s="2"/>
      <c r="P15" s="2"/>
      <c r="Q15" s="10"/>
    </row>
    <row r="16" spans="1:17" ht="38.25" x14ac:dyDescent="0.25">
      <c r="A16" s="29">
        <v>13</v>
      </c>
      <c r="B16" s="59" t="s">
        <v>17</v>
      </c>
      <c r="C16" s="60" t="s">
        <v>27</v>
      </c>
      <c r="D16" s="60" t="s">
        <v>21</v>
      </c>
      <c r="E16" s="61">
        <v>24000</v>
      </c>
      <c r="F16" s="59" t="s">
        <v>7</v>
      </c>
      <c r="G16" s="43"/>
      <c r="H16" s="9">
        <f t="shared" si="0"/>
        <v>0</v>
      </c>
      <c r="I16" s="14"/>
      <c r="J16" s="14"/>
      <c r="K16" s="16"/>
      <c r="L16" s="2"/>
      <c r="M16" s="2"/>
      <c r="N16" s="2"/>
      <c r="O16" s="2"/>
      <c r="P16" s="2"/>
      <c r="Q16" s="10"/>
    </row>
    <row r="17" spans="1:17" ht="51" x14ac:dyDescent="0.25">
      <c r="A17" s="29">
        <v>14</v>
      </c>
      <c r="B17" s="59" t="s">
        <v>17</v>
      </c>
      <c r="C17" s="60" t="s">
        <v>28</v>
      </c>
      <c r="D17" s="60" t="s">
        <v>29</v>
      </c>
      <c r="E17" s="61">
        <v>20000</v>
      </c>
      <c r="F17" s="59" t="s">
        <v>7</v>
      </c>
      <c r="G17" s="43"/>
      <c r="H17" s="9">
        <f t="shared" si="0"/>
        <v>0</v>
      </c>
      <c r="I17" s="14"/>
      <c r="J17" s="14"/>
      <c r="K17" s="2"/>
      <c r="L17" s="2"/>
      <c r="M17" s="2"/>
      <c r="N17" s="2"/>
      <c r="O17" s="2"/>
      <c r="P17" s="2"/>
      <c r="Q17" s="10"/>
    </row>
    <row r="18" spans="1:17" ht="51.75" thickBot="1" x14ac:dyDescent="0.3">
      <c r="A18" s="30">
        <v>15</v>
      </c>
      <c r="B18" s="63" t="s">
        <v>30</v>
      </c>
      <c r="C18" s="64" t="s">
        <v>31</v>
      </c>
      <c r="D18" s="64" t="s">
        <v>32</v>
      </c>
      <c r="E18" s="65">
        <v>10000</v>
      </c>
      <c r="F18" s="63" t="s">
        <v>7</v>
      </c>
      <c r="G18" s="44"/>
      <c r="H18" s="9">
        <f t="shared" si="0"/>
        <v>0</v>
      </c>
      <c r="I18" s="14"/>
      <c r="J18" s="14"/>
      <c r="K18" s="2"/>
      <c r="L18" s="2"/>
      <c r="M18" s="2"/>
      <c r="N18" s="2"/>
      <c r="O18" s="2"/>
      <c r="P18" s="2"/>
      <c r="Q18" s="10"/>
    </row>
    <row r="19" spans="1:17" ht="15.75" thickBot="1" x14ac:dyDescent="0.3">
      <c r="A19" s="31"/>
      <c r="B19" s="32"/>
      <c r="C19" s="33"/>
      <c r="D19" s="34"/>
      <c r="E19" s="35"/>
      <c r="F19" s="35"/>
      <c r="G19" s="7" t="s">
        <v>71</v>
      </c>
      <c r="H19" s="8">
        <f>SUM(H10:H18)</f>
        <v>0</v>
      </c>
      <c r="I19" s="15"/>
      <c r="J19" s="15"/>
      <c r="K19" s="2"/>
      <c r="L19" s="2"/>
      <c r="M19" s="2"/>
      <c r="N19" s="2"/>
      <c r="O19" s="2"/>
      <c r="P19" s="2"/>
      <c r="Q19" s="10"/>
    </row>
    <row r="20" spans="1:17" ht="26.25" thickBot="1" x14ac:dyDescent="0.3">
      <c r="A20" s="36">
        <v>16</v>
      </c>
      <c r="B20" s="66" t="s">
        <v>73</v>
      </c>
      <c r="C20" s="67" t="s">
        <v>33</v>
      </c>
      <c r="D20" s="66" t="s">
        <v>21</v>
      </c>
      <c r="E20" s="68">
        <v>10000</v>
      </c>
      <c r="F20" s="66" t="s">
        <v>7</v>
      </c>
      <c r="G20" s="38"/>
      <c r="H20" s="9">
        <f t="shared" si="0"/>
        <v>0</v>
      </c>
      <c r="I20" s="14"/>
      <c r="J20" s="14"/>
      <c r="K20" s="2"/>
      <c r="L20" s="2"/>
      <c r="M20" s="2"/>
      <c r="N20" s="2"/>
      <c r="O20" s="2"/>
      <c r="P20" s="2"/>
      <c r="Q20" s="10"/>
    </row>
    <row r="21" spans="1:17" ht="15.75" thickBot="1" x14ac:dyDescent="0.3">
      <c r="A21" s="31"/>
      <c r="B21" s="32"/>
      <c r="C21" s="33"/>
      <c r="D21" s="34"/>
      <c r="E21" s="35"/>
      <c r="F21" s="35"/>
      <c r="G21" s="7" t="s">
        <v>72</v>
      </c>
      <c r="H21" s="8">
        <f>H20</f>
        <v>0</v>
      </c>
      <c r="I21" s="15"/>
      <c r="J21" s="15"/>
      <c r="K21" s="2"/>
      <c r="L21" s="2"/>
      <c r="M21" s="2"/>
      <c r="N21" s="2"/>
      <c r="O21" s="2"/>
      <c r="P21" s="2"/>
      <c r="Q21" s="10"/>
    </row>
    <row r="22" spans="1:17" ht="25.5" x14ac:dyDescent="0.25">
      <c r="A22" s="28">
        <v>17</v>
      </c>
      <c r="B22" s="56" t="s">
        <v>34</v>
      </c>
      <c r="C22" s="57" t="s">
        <v>35</v>
      </c>
      <c r="D22" s="56" t="s">
        <v>21</v>
      </c>
      <c r="E22" s="58">
        <v>50000</v>
      </c>
      <c r="F22" s="56" t="s">
        <v>7</v>
      </c>
      <c r="G22" s="42"/>
      <c r="H22" s="9">
        <f t="shared" si="0"/>
        <v>0</v>
      </c>
      <c r="I22" s="14"/>
      <c r="J22" s="14"/>
      <c r="K22" s="2"/>
      <c r="L22" s="2"/>
      <c r="M22" s="2"/>
      <c r="N22" s="2"/>
      <c r="O22" s="2"/>
      <c r="P22" s="2"/>
      <c r="Q22" s="10"/>
    </row>
    <row r="23" spans="1:17" ht="25.5" x14ac:dyDescent="0.25">
      <c r="A23" s="29">
        <v>18</v>
      </c>
      <c r="B23" s="48" t="s">
        <v>34</v>
      </c>
      <c r="C23" s="69" t="s">
        <v>36</v>
      </c>
      <c r="D23" s="51" t="s">
        <v>21</v>
      </c>
      <c r="E23" s="52">
        <v>8000</v>
      </c>
      <c r="F23" s="48" t="s">
        <v>7</v>
      </c>
      <c r="G23" s="43"/>
      <c r="H23" s="9">
        <f t="shared" si="0"/>
        <v>0</v>
      </c>
      <c r="I23" s="14"/>
      <c r="J23" s="14"/>
      <c r="K23" s="2"/>
      <c r="L23" s="2"/>
      <c r="M23" s="2"/>
      <c r="N23" s="2"/>
      <c r="O23" s="2"/>
      <c r="P23" s="2"/>
      <c r="Q23" s="10"/>
    </row>
    <row r="24" spans="1:17" ht="25.5" x14ac:dyDescent="0.25">
      <c r="A24" s="29">
        <v>19</v>
      </c>
      <c r="B24" s="59" t="s">
        <v>34</v>
      </c>
      <c r="C24" s="70" t="s">
        <v>37</v>
      </c>
      <c r="D24" s="71" t="s">
        <v>38</v>
      </c>
      <c r="E24" s="62">
        <v>800</v>
      </c>
      <c r="F24" s="59" t="s">
        <v>39</v>
      </c>
      <c r="G24" s="43"/>
      <c r="H24" s="9">
        <f t="shared" si="0"/>
        <v>0</v>
      </c>
      <c r="I24" s="14"/>
      <c r="J24" s="14"/>
      <c r="K24" s="2"/>
      <c r="L24" s="2"/>
      <c r="M24" s="2"/>
      <c r="N24" s="2"/>
      <c r="O24" s="1"/>
      <c r="P24" s="1"/>
    </row>
    <row r="25" spans="1:17" ht="25.5" x14ac:dyDescent="0.25">
      <c r="A25" s="29">
        <v>20</v>
      </c>
      <c r="B25" s="59" t="s">
        <v>34</v>
      </c>
      <c r="C25" s="70" t="s">
        <v>40</v>
      </c>
      <c r="D25" s="71" t="s">
        <v>21</v>
      </c>
      <c r="E25" s="61">
        <v>10000</v>
      </c>
      <c r="F25" s="59" t="s">
        <v>7</v>
      </c>
      <c r="G25" s="43"/>
      <c r="H25" s="9">
        <f t="shared" si="0"/>
        <v>0</v>
      </c>
      <c r="I25" s="14"/>
      <c r="J25" s="14"/>
      <c r="K25" s="2"/>
      <c r="L25" s="2"/>
      <c r="M25" s="2"/>
      <c r="N25" s="2"/>
      <c r="O25" s="1"/>
      <c r="P25" s="1"/>
    </row>
    <row r="26" spans="1:17" ht="38.25" x14ac:dyDescent="0.25">
      <c r="A26" s="29">
        <v>21</v>
      </c>
      <c r="B26" s="59" t="s">
        <v>34</v>
      </c>
      <c r="C26" s="60" t="s">
        <v>41</v>
      </c>
      <c r="D26" s="71" t="s">
        <v>19</v>
      </c>
      <c r="E26" s="62">
        <v>100</v>
      </c>
      <c r="F26" s="59" t="s">
        <v>7</v>
      </c>
      <c r="G26" s="43"/>
      <c r="H26" s="9">
        <f t="shared" si="0"/>
        <v>0</v>
      </c>
      <c r="I26" s="14"/>
      <c r="J26" s="14"/>
      <c r="K26" s="2"/>
      <c r="L26" s="2"/>
      <c r="M26" s="2"/>
      <c r="N26" s="2"/>
      <c r="O26" s="1"/>
      <c r="P26" s="1"/>
    </row>
    <row r="27" spans="1:17" ht="38.25" x14ac:dyDescent="0.25">
      <c r="A27" s="29">
        <v>22</v>
      </c>
      <c r="B27" s="59" t="s">
        <v>34</v>
      </c>
      <c r="C27" s="71" t="s">
        <v>42</v>
      </c>
      <c r="D27" s="59" t="s">
        <v>21</v>
      </c>
      <c r="E27" s="62">
        <v>100</v>
      </c>
      <c r="F27" s="59" t="s">
        <v>7</v>
      </c>
      <c r="G27" s="43"/>
      <c r="H27" s="9">
        <f t="shared" si="0"/>
        <v>0</v>
      </c>
      <c r="I27" s="14"/>
      <c r="J27" s="14"/>
      <c r="K27" s="2"/>
      <c r="L27" s="2"/>
      <c r="M27" s="2"/>
      <c r="N27" s="2"/>
      <c r="O27" s="1"/>
      <c r="P27" s="1"/>
    </row>
    <row r="28" spans="1:17" ht="38.25" x14ac:dyDescent="0.25">
      <c r="A28" s="29">
        <v>23</v>
      </c>
      <c r="B28" s="59" t="s">
        <v>34</v>
      </c>
      <c r="C28" s="71" t="s">
        <v>43</v>
      </c>
      <c r="D28" s="59" t="s">
        <v>6</v>
      </c>
      <c r="E28" s="62">
        <v>100</v>
      </c>
      <c r="F28" s="59" t="s">
        <v>7</v>
      </c>
      <c r="G28" s="43"/>
      <c r="H28" s="9">
        <f t="shared" si="0"/>
        <v>0</v>
      </c>
      <c r="I28" s="14"/>
      <c r="J28" s="14"/>
      <c r="K28" s="2"/>
      <c r="L28" s="2"/>
      <c r="M28" s="2"/>
      <c r="N28" s="2"/>
      <c r="O28" s="1"/>
      <c r="P28" s="1"/>
    </row>
    <row r="29" spans="1:17" ht="25.5" x14ac:dyDescent="0.25">
      <c r="A29" s="29">
        <v>24</v>
      </c>
      <c r="B29" s="59" t="s">
        <v>34</v>
      </c>
      <c r="C29" s="70" t="s">
        <v>44</v>
      </c>
      <c r="D29" s="71" t="s">
        <v>45</v>
      </c>
      <c r="E29" s="61">
        <v>10000</v>
      </c>
      <c r="F29" s="59" t="s">
        <v>7</v>
      </c>
      <c r="G29" s="43"/>
      <c r="H29" s="9">
        <f t="shared" si="0"/>
        <v>0</v>
      </c>
      <c r="I29" s="14"/>
      <c r="J29" s="14"/>
      <c r="K29" s="2"/>
      <c r="L29" s="2"/>
      <c r="M29" s="2"/>
      <c r="N29" s="2"/>
      <c r="O29" s="1"/>
      <c r="P29" s="1"/>
    </row>
    <row r="30" spans="1:17" ht="25.5" x14ac:dyDescent="0.25">
      <c r="A30" s="29">
        <v>25</v>
      </c>
      <c r="B30" s="59" t="s">
        <v>34</v>
      </c>
      <c r="C30" s="70" t="s">
        <v>46</v>
      </c>
      <c r="D30" s="71" t="s">
        <v>47</v>
      </c>
      <c r="E30" s="62">
        <v>10</v>
      </c>
      <c r="F30" s="59" t="s">
        <v>7</v>
      </c>
      <c r="G30" s="43"/>
      <c r="H30" s="9">
        <f t="shared" si="0"/>
        <v>0</v>
      </c>
      <c r="I30" s="14"/>
      <c r="J30" s="14"/>
      <c r="K30" s="2"/>
      <c r="L30" s="2"/>
      <c r="M30" s="2"/>
      <c r="N30" s="2"/>
      <c r="O30" s="1"/>
      <c r="P30" s="1"/>
    </row>
    <row r="31" spans="1:17" ht="25.5" x14ac:dyDescent="0.25">
      <c r="A31" s="29">
        <v>26</v>
      </c>
      <c r="B31" s="59" t="s">
        <v>34</v>
      </c>
      <c r="C31" s="72" t="s">
        <v>46</v>
      </c>
      <c r="D31" s="71" t="s">
        <v>48</v>
      </c>
      <c r="E31" s="62">
        <v>5</v>
      </c>
      <c r="F31" s="59" t="s">
        <v>7</v>
      </c>
      <c r="G31" s="43"/>
      <c r="H31" s="9">
        <f t="shared" si="0"/>
        <v>0</v>
      </c>
      <c r="I31" s="14"/>
      <c r="J31" s="14"/>
      <c r="K31" s="2"/>
      <c r="L31" s="2"/>
      <c r="M31" s="2"/>
      <c r="N31" s="2"/>
      <c r="O31" s="1"/>
      <c r="P31" s="1"/>
    </row>
    <row r="32" spans="1:17" ht="41.25" customHeight="1" x14ac:dyDescent="0.25">
      <c r="A32" s="29">
        <v>27</v>
      </c>
      <c r="B32" s="48" t="s">
        <v>34</v>
      </c>
      <c r="C32" s="69" t="s">
        <v>69</v>
      </c>
      <c r="D32" s="51" t="s">
        <v>19</v>
      </c>
      <c r="E32" s="52">
        <v>32</v>
      </c>
      <c r="F32" s="48" t="s">
        <v>7</v>
      </c>
      <c r="G32" s="43"/>
      <c r="H32" s="9">
        <f t="shared" si="0"/>
        <v>0</v>
      </c>
      <c r="I32" s="14"/>
      <c r="J32" s="14"/>
      <c r="K32" s="2"/>
      <c r="L32" s="2"/>
      <c r="M32" s="2"/>
      <c r="N32" s="2"/>
      <c r="O32" s="1"/>
      <c r="P32" s="1"/>
    </row>
    <row r="33" spans="1:18" x14ac:dyDescent="0.25">
      <c r="A33" s="95">
        <v>28</v>
      </c>
      <c r="B33" s="97" t="s">
        <v>34</v>
      </c>
      <c r="C33" s="99" t="s">
        <v>83</v>
      </c>
      <c r="D33" s="71" t="s">
        <v>49</v>
      </c>
      <c r="E33" s="73">
        <v>2</v>
      </c>
      <c r="F33" s="48" t="s">
        <v>7</v>
      </c>
      <c r="G33" s="43"/>
      <c r="H33" s="9">
        <f t="shared" si="0"/>
        <v>0</v>
      </c>
      <c r="I33" s="14"/>
      <c r="J33" s="14"/>
      <c r="K33" s="2"/>
      <c r="L33" s="2"/>
      <c r="M33" s="2"/>
      <c r="N33" s="2"/>
      <c r="O33" s="1"/>
      <c r="P33" s="1"/>
    </row>
    <row r="34" spans="1:18" x14ac:dyDescent="0.25">
      <c r="A34" s="95"/>
      <c r="B34" s="97"/>
      <c r="C34" s="99"/>
      <c r="D34" s="71" t="s">
        <v>50</v>
      </c>
      <c r="E34" s="73">
        <v>2</v>
      </c>
      <c r="F34" s="48" t="s">
        <v>7</v>
      </c>
      <c r="G34" s="43"/>
      <c r="H34" s="9">
        <f t="shared" si="0"/>
        <v>0</v>
      </c>
      <c r="I34" s="14"/>
      <c r="J34" s="14"/>
      <c r="K34" s="2"/>
      <c r="L34" s="2"/>
      <c r="M34" s="2"/>
      <c r="N34" s="2"/>
      <c r="O34" s="2"/>
      <c r="P34" s="2"/>
      <c r="Q34" s="10"/>
      <c r="R34" s="10"/>
    </row>
    <row r="35" spans="1:18" x14ac:dyDescent="0.25">
      <c r="A35" s="95"/>
      <c r="B35" s="97"/>
      <c r="C35" s="99"/>
      <c r="D35" s="71" t="s">
        <v>51</v>
      </c>
      <c r="E35" s="73">
        <v>1</v>
      </c>
      <c r="F35" s="48" t="s">
        <v>7</v>
      </c>
      <c r="G35" s="43"/>
      <c r="H35" s="9">
        <f t="shared" si="0"/>
        <v>0</v>
      </c>
      <c r="I35" s="14"/>
      <c r="J35" s="14"/>
      <c r="K35" s="2"/>
      <c r="L35" s="2"/>
      <c r="M35" s="2"/>
      <c r="N35" s="2"/>
      <c r="O35" s="2"/>
      <c r="P35" s="2"/>
      <c r="Q35" s="10"/>
      <c r="R35" s="10"/>
    </row>
    <row r="36" spans="1:18" x14ac:dyDescent="0.25">
      <c r="A36" s="95"/>
      <c r="B36" s="97"/>
      <c r="C36" s="99"/>
      <c r="D36" s="71" t="s">
        <v>52</v>
      </c>
      <c r="E36" s="73">
        <v>1</v>
      </c>
      <c r="F36" s="48" t="s">
        <v>7</v>
      </c>
      <c r="G36" s="43"/>
      <c r="H36" s="9">
        <f t="shared" si="0"/>
        <v>0</v>
      </c>
      <c r="I36" s="14"/>
      <c r="J36" s="14"/>
      <c r="K36" s="2"/>
      <c r="L36" s="2"/>
      <c r="M36" s="2"/>
      <c r="N36" s="2"/>
      <c r="O36" s="2"/>
      <c r="P36" s="2"/>
      <c r="Q36" s="10"/>
      <c r="R36" s="10"/>
    </row>
    <row r="37" spans="1:18" x14ac:dyDescent="0.25">
      <c r="A37" s="95"/>
      <c r="B37" s="97"/>
      <c r="C37" s="99"/>
      <c r="D37" s="71" t="s">
        <v>53</v>
      </c>
      <c r="E37" s="73">
        <v>3</v>
      </c>
      <c r="F37" s="48" t="s">
        <v>7</v>
      </c>
      <c r="G37" s="43"/>
      <c r="H37" s="9">
        <f t="shared" si="0"/>
        <v>0</v>
      </c>
      <c r="I37" s="14"/>
      <c r="J37" s="14"/>
      <c r="K37" s="2"/>
      <c r="L37" s="2"/>
      <c r="M37" s="2"/>
      <c r="N37" s="2"/>
      <c r="O37" s="2"/>
      <c r="P37" s="2"/>
      <c r="Q37" s="10"/>
      <c r="R37" s="10"/>
    </row>
    <row r="38" spans="1:18" x14ac:dyDescent="0.25">
      <c r="A38" s="95"/>
      <c r="B38" s="97"/>
      <c r="C38" s="99"/>
      <c r="D38" s="71" t="s">
        <v>54</v>
      </c>
      <c r="E38" s="73">
        <v>9</v>
      </c>
      <c r="F38" s="48" t="s">
        <v>7</v>
      </c>
      <c r="G38" s="43"/>
      <c r="H38" s="9">
        <f t="shared" si="0"/>
        <v>0</v>
      </c>
      <c r="I38" s="14"/>
      <c r="J38" s="14"/>
      <c r="K38" s="2"/>
      <c r="L38" s="2"/>
      <c r="M38" s="2"/>
      <c r="N38" s="2"/>
      <c r="O38" s="2"/>
      <c r="P38" s="2"/>
      <c r="Q38" s="10"/>
      <c r="R38" s="10"/>
    </row>
    <row r="39" spans="1:18" x14ac:dyDescent="0.25">
      <c r="A39" s="95"/>
      <c r="B39" s="97"/>
      <c r="C39" s="99"/>
      <c r="D39" s="59" t="s">
        <v>55</v>
      </c>
      <c r="E39" s="74">
        <v>1</v>
      </c>
      <c r="F39" s="48" t="s">
        <v>7</v>
      </c>
      <c r="G39" s="43"/>
      <c r="H39" s="9">
        <f t="shared" si="0"/>
        <v>0</v>
      </c>
      <c r="I39" s="14"/>
      <c r="J39" s="14"/>
      <c r="K39" s="2"/>
      <c r="L39" s="2"/>
      <c r="M39" s="2"/>
      <c r="N39" s="2"/>
      <c r="O39" s="2"/>
      <c r="P39" s="2"/>
      <c r="Q39" s="10"/>
      <c r="R39" s="10"/>
    </row>
    <row r="40" spans="1:18" x14ac:dyDescent="0.25">
      <c r="A40" s="95"/>
      <c r="B40" s="97"/>
      <c r="C40" s="99"/>
      <c r="D40" s="71" t="s">
        <v>56</v>
      </c>
      <c r="E40" s="73">
        <v>4</v>
      </c>
      <c r="F40" s="48" t="s">
        <v>7</v>
      </c>
      <c r="G40" s="43"/>
      <c r="H40" s="9">
        <f t="shared" si="0"/>
        <v>0</v>
      </c>
      <c r="I40" s="14"/>
      <c r="J40" s="14"/>
      <c r="K40" s="2"/>
      <c r="L40" s="2"/>
      <c r="M40" s="2"/>
      <c r="N40" s="2"/>
      <c r="O40" s="2"/>
      <c r="P40" s="2"/>
      <c r="Q40" s="10"/>
      <c r="R40" s="10"/>
    </row>
    <row r="41" spans="1:18" x14ac:dyDescent="0.25">
      <c r="A41" s="95"/>
      <c r="B41" s="97"/>
      <c r="C41" s="99"/>
      <c r="D41" s="71" t="s">
        <v>57</v>
      </c>
      <c r="E41" s="73">
        <v>3</v>
      </c>
      <c r="F41" s="48" t="s">
        <v>7</v>
      </c>
      <c r="G41" s="43"/>
      <c r="H41" s="9">
        <f t="shared" si="0"/>
        <v>0</v>
      </c>
      <c r="I41" s="14"/>
      <c r="J41" s="14"/>
      <c r="K41" s="2"/>
      <c r="L41" s="2"/>
      <c r="M41" s="2"/>
      <c r="N41" s="2"/>
      <c r="O41" s="2"/>
      <c r="P41" s="2"/>
      <c r="Q41" s="10"/>
      <c r="R41" s="10"/>
    </row>
    <row r="42" spans="1:18" x14ac:dyDescent="0.25">
      <c r="A42" s="95"/>
      <c r="B42" s="97"/>
      <c r="C42" s="99"/>
      <c r="D42" s="71" t="s">
        <v>58</v>
      </c>
      <c r="E42" s="73">
        <v>1</v>
      </c>
      <c r="F42" s="48" t="s">
        <v>7</v>
      </c>
      <c r="G42" s="43"/>
      <c r="H42" s="9">
        <f t="shared" si="0"/>
        <v>0</v>
      </c>
      <c r="I42" s="14"/>
      <c r="J42" s="14"/>
      <c r="K42" s="2"/>
      <c r="L42" s="2"/>
      <c r="M42" s="2"/>
      <c r="N42" s="2"/>
      <c r="O42" s="2"/>
      <c r="P42" s="2"/>
      <c r="Q42" s="10"/>
      <c r="R42" s="10"/>
    </row>
    <row r="43" spans="1:18" ht="15.75" thickBot="1" x14ac:dyDescent="0.3">
      <c r="A43" s="96"/>
      <c r="B43" s="98"/>
      <c r="C43" s="100"/>
      <c r="D43" s="75" t="s">
        <v>59</v>
      </c>
      <c r="E43" s="76">
        <v>1</v>
      </c>
      <c r="F43" s="53" t="s">
        <v>7</v>
      </c>
      <c r="G43" s="44"/>
      <c r="H43" s="9">
        <f t="shared" si="0"/>
        <v>0</v>
      </c>
      <c r="I43" s="14"/>
      <c r="J43" s="14"/>
      <c r="K43" s="2"/>
      <c r="L43" s="2"/>
      <c r="M43" s="2"/>
      <c r="N43" s="2"/>
      <c r="O43" s="2"/>
      <c r="P43" s="2"/>
      <c r="Q43" s="10"/>
      <c r="R43" s="10"/>
    </row>
    <row r="44" spans="1:18" ht="15.75" thickBot="1" x14ac:dyDescent="0.3">
      <c r="A44" s="31"/>
      <c r="B44" s="32"/>
      <c r="C44" s="33"/>
      <c r="D44" s="34"/>
      <c r="E44" s="35"/>
      <c r="F44" s="35"/>
      <c r="G44" s="7" t="s">
        <v>74</v>
      </c>
      <c r="H44" s="8">
        <f>SUM(H22:H43)</f>
        <v>0</v>
      </c>
      <c r="I44" s="15"/>
      <c r="J44" s="15"/>
      <c r="K44" s="2"/>
      <c r="L44" s="2"/>
      <c r="M44" s="2"/>
      <c r="N44" s="2"/>
      <c r="O44" s="17"/>
      <c r="P44" s="17"/>
      <c r="Q44" s="10"/>
      <c r="R44" s="10"/>
    </row>
    <row r="45" spans="1:18" ht="15.75" thickBot="1" x14ac:dyDescent="0.3">
      <c r="A45" s="36">
        <v>29</v>
      </c>
      <c r="B45" s="77" t="s">
        <v>60</v>
      </c>
      <c r="C45" s="78" t="s">
        <v>61</v>
      </c>
      <c r="D45" s="80" t="s">
        <v>21</v>
      </c>
      <c r="E45" s="81">
        <v>40000</v>
      </c>
      <c r="F45" s="66" t="s">
        <v>7</v>
      </c>
      <c r="G45" s="38"/>
      <c r="H45" s="9">
        <f t="shared" si="0"/>
        <v>0</v>
      </c>
      <c r="I45" s="14"/>
      <c r="J45" s="14"/>
      <c r="K45" s="2"/>
      <c r="L45" s="2"/>
      <c r="M45" s="2"/>
      <c r="N45" s="2"/>
      <c r="O45" s="2"/>
      <c r="P45" s="2"/>
      <c r="Q45" s="10"/>
      <c r="R45" s="10"/>
    </row>
    <row r="46" spans="1:18" ht="15.75" thickBot="1" x14ac:dyDescent="0.3">
      <c r="A46" s="31"/>
      <c r="B46" s="32"/>
      <c r="C46" s="33"/>
      <c r="D46" s="34"/>
      <c r="E46" s="35"/>
      <c r="F46" s="35"/>
      <c r="G46" s="7" t="s">
        <v>75</v>
      </c>
      <c r="H46" s="8">
        <f>H45</f>
        <v>0</v>
      </c>
      <c r="I46" s="15"/>
      <c r="J46" s="15"/>
      <c r="K46" s="2"/>
      <c r="L46" s="2"/>
      <c r="M46" s="2"/>
      <c r="N46" s="2"/>
      <c r="O46" s="17"/>
      <c r="P46" s="17"/>
      <c r="Q46" s="10"/>
      <c r="R46" s="10"/>
    </row>
    <row r="47" spans="1:18" ht="25.5" x14ac:dyDescent="0.25">
      <c r="A47" s="28">
        <v>30</v>
      </c>
      <c r="B47" s="82" t="s">
        <v>62</v>
      </c>
      <c r="C47" s="57" t="s">
        <v>63</v>
      </c>
      <c r="D47" s="83" t="s">
        <v>21</v>
      </c>
      <c r="E47" s="84">
        <v>10000</v>
      </c>
      <c r="F47" s="56" t="s">
        <v>7</v>
      </c>
      <c r="G47" s="39"/>
      <c r="H47" s="9">
        <f t="shared" si="0"/>
        <v>0</v>
      </c>
      <c r="I47" s="14"/>
      <c r="J47" s="14"/>
      <c r="K47" s="2"/>
      <c r="L47" s="2"/>
      <c r="M47" s="2"/>
      <c r="N47" s="2"/>
      <c r="O47" s="2"/>
      <c r="P47" s="2"/>
      <c r="Q47" s="10"/>
      <c r="R47" s="10"/>
    </row>
    <row r="48" spans="1:18" ht="26.25" thickBot="1" x14ac:dyDescent="0.3">
      <c r="A48" s="30">
        <v>31</v>
      </c>
      <c r="B48" s="85" t="s">
        <v>62</v>
      </c>
      <c r="C48" s="86" t="s">
        <v>64</v>
      </c>
      <c r="D48" s="75" t="s">
        <v>21</v>
      </c>
      <c r="E48" s="87">
        <v>2000</v>
      </c>
      <c r="F48" s="63" t="s">
        <v>7</v>
      </c>
      <c r="G48" s="40"/>
      <c r="H48" s="9">
        <f t="shared" si="0"/>
        <v>0</v>
      </c>
      <c r="I48" s="14"/>
      <c r="J48" s="14"/>
      <c r="K48" s="2"/>
      <c r="L48" s="2"/>
      <c r="M48" s="2"/>
      <c r="N48" s="2"/>
      <c r="O48" s="2"/>
      <c r="P48" s="2"/>
      <c r="Q48" s="10"/>
      <c r="R48" s="10"/>
    </row>
    <row r="49" spans="1:18" ht="15.75" thickBot="1" x14ac:dyDescent="0.3">
      <c r="A49" s="31"/>
      <c r="B49" s="32"/>
      <c r="C49" s="33"/>
      <c r="D49" s="34"/>
      <c r="E49" s="35"/>
      <c r="F49" s="35"/>
      <c r="G49" s="7" t="s">
        <v>76</v>
      </c>
      <c r="H49" s="8">
        <f>SUM(H47:H48)</f>
        <v>0</v>
      </c>
      <c r="I49" s="15"/>
      <c r="J49" s="15"/>
      <c r="K49" s="2"/>
      <c r="L49" s="2"/>
      <c r="M49" s="2"/>
      <c r="N49" s="2"/>
      <c r="O49" s="17"/>
      <c r="P49" s="17"/>
      <c r="Q49" s="10"/>
      <c r="R49" s="10"/>
    </row>
    <row r="50" spans="1:18" ht="26.25" thickBot="1" x14ac:dyDescent="0.3">
      <c r="A50" s="36">
        <v>32</v>
      </c>
      <c r="B50" s="77" t="s">
        <v>65</v>
      </c>
      <c r="C50" s="78" t="s">
        <v>66</v>
      </c>
      <c r="D50" s="79" t="s">
        <v>67</v>
      </c>
      <c r="E50" s="68">
        <v>40000</v>
      </c>
      <c r="F50" s="66" t="s">
        <v>7</v>
      </c>
      <c r="G50" s="41"/>
      <c r="H50" s="9">
        <f t="shared" si="0"/>
        <v>0</v>
      </c>
      <c r="I50" s="14"/>
      <c r="J50" s="14"/>
      <c r="K50" s="2"/>
      <c r="L50" s="2"/>
      <c r="M50" s="2"/>
      <c r="N50" s="2"/>
      <c r="O50" s="2"/>
      <c r="P50" s="2"/>
      <c r="Q50" s="10"/>
      <c r="R50" s="10"/>
    </row>
    <row r="51" spans="1:18" ht="15.75" thickBot="1" x14ac:dyDescent="0.3">
      <c r="A51" s="31"/>
      <c r="B51" s="32"/>
      <c r="C51" s="33"/>
      <c r="D51" s="34"/>
      <c r="E51" s="35"/>
      <c r="F51" s="37"/>
      <c r="G51" s="18" t="s">
        <v>77</v>
      </c>
      <c r="H51" s="19">
        <f>H50</f>
        <v>0</v>
      </c>
      <c r="I51" s="15"/>
      <c r="J51" s="15"/>
      <c r="K51" s="2"/>
      <c r="L51" s="2"/>
      <c r="M51" s="2"/>
      <c r="N51" s="2"/>
      <c r="O51" s="17"/>
      <c r="P51" s="17"/>
      <c r="Q51" s="10"/>
      <c r="R51" s="10"/>
    </row>
    <row r="52" spans="1:18" ht="31.5" customHeight="1" x14ac:dyDescent="0.25">
      <c r="A52" s="3"/>
      <c r="B52" s="4"/>
      <c r="C52" s="5"/>
      <c r="D52" s="6"/>
      <c r="E52" s="3"/>
      <c r="F52" s="91" t="s">
        <v>78</v>
      </c>
      <c r="G52" s="92"/>
      <c r="H52" s="23">
        <f>SUM(H51+H49+H46+H44+H21+H19+H9)</f>
        <v>0</v>
      </c>
      <c r="I52" s="2"/>
      <c r="J52" s="2"/>
      <c r="K52" s="2"/>
      <c r="L52" s="2"/>
      <c r="M52" s="2"/>
      <c r="N52" s="2"/>
      <c r="O52" s="10"/>
      <c r="P52" s="10"/>
      <c r="Q52" s="10"/>
      <c r="R52" s="10"/>
    </row>
    <row r="53" spans="1:18" ht="33" customHeight="1" thickBot="1" x14ac:dyDescent="0.3">
      <c r="A53" s="3"/>
      <c r="F53" s="93" t="s">
        <v>79</v>
      </c>
      <c r="G53" s="94"/>
      <c r="H53" s="24">
        <f>H52*1.23</f>
        <v>0</v>
      </c>
      <c r="I53" s="17"/>
      <c r="J53" s="17"/>
      <c r="K53" s="17"/>
      <c r="L53" s="17"/>
      <c r="M53" s="2"/>
      <c r="N53" s="2"/>
      <c r="O53" s="10"/>
      <c r="P53" s="10"/>
      <c r="Q53" s="10"/>
      <c r="R53" s="10"/>
    </row>
    <row r="54" spans="1:18" x14ac:dyDescent="0.25">
      <c r="M54" s="10"/>
      <c r="N54" s="10"/>
      <c r="O54" s="10"/>
      <c r="P54" s="10"/>
      <c r="Q54" s="10"/>
      <c r="R54" s="10"/>
    </row>
    <row r="55" spans="1:18" x14ac:dyDescent="0.25">
      <c r="M55" s="10"/>
      <c r="N55" s="10"/>
      <c r="O55" s="10"/>
      <c r="P55" s="10"/>
      <c r="Q55" s="10"/>
      <c r="R55" s="10"/>
    </row>
  </sheetData>
  <sheetProtection algorithmName="SHA-512" hashValue="MI5iuDRVnLxTRwK72mSLFfJo2xt4XIhNJdf5G0ywApa5JiD2SY9Yjv8gz6f8+gEjkFJ2ReAFW1PYof6APvHM1g==" saltValue="XbVICZk1TvdzyqcYUdzL1w==" spinCount="100000" sheet="1" objects="1" scenarios="1"/>
  <mergeCells count="6">
    <mergeCell ref="F1:H1"/>
    <mergeCell ref="F52:G52"/>
    <mergeCell ref="F53:G53"/>
    <mergeCell ref="A33:A43"/>
    <mergeCell ref="B33:B43"/>
    <mergeCell ref="C33:C43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ZTM Poznań - 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Wojciechowski</dc:creator>
  <cp:lastModifiedBy>Ilona Maciak</cp:lastModifiedBy>
  <cp:lastPrinted>2018-02-05T13:16:36Z</cp:lastPrinted>
  <dcterms:created xsi:type="dcterms:W3CDTF">2018-01-30T13:14:16Z</dcterms:created>
  <dcterms:modified xsi:type="dcterms:W3CDTF">2018-02-06T11:14:05Z</dcterms:modified>
</cp:coreProperties>
</file>